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pjon\Desktop\"/>
    </mc:Choice>
  </mc:AlternateContent>
  <bookViews>
    <workbookView xWindow="0" yWindow="0" windowWidth="28800" windowHeight="12480" activeTab="1"/>
  </bookViews>
  <sheets>
    <sheet name="Summary" sheetId="3" r:id="rId1"/>
    <sheet name="Patient Revenu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32" i="3" l="1"/>
  <c r="C6" i="2"/>
  <c r="C5" i="2"/>
  <c r="C3" i="2"/>
  <c r="G3" i="2" s="1"/>
  <c r="J34" i="2"/>
  <c r="E34" i="2"/>
  <c r="E38" i="2"/>
  <c r="C32" i="2"/>
  <c r="C31" i="2"/>
  <c r="C30" i="2"/>
  <c r="C28" i="2"/>
  <c r="E37" i="2"/>
  <c r="E26" i="2"/>
  <c r="G7" i="2"/>
  <c r="G6" i="2"/>
  <c r="J6" i="2" s="1"/>
  <c r="G5" i="2"/>
  <c r="J5" i="2" s="1"/>
  <c r="G4" i="2"/>
  <c r="J4" i="2" s="1"/>
  <c r="C10" i="2" l="1"/>
  <c r="J7" i="2" s="1"/>
  <c r="H30" i="2" s="1"/>
  <c r="E39" i="2"/>
  <c r="C4" i="2"/>
  <c r="C55" i="2"/>
  <c r="G26" i="2"/>
  <c r="C54" i="2"/>
  <c r="G8" i="2"/>
  <c r="K5" i="2" s="1"/>
  <c r="D55" i="2" l="1"/>
  <c r="K4" i="2"/>
  <c r="K7" i="2"/>
  <c r="J3" i="2"/>
  <c r="K6" i="2"/>
  <c r="C56" i="2"/>
  <c r="H4" i="2"/>
  <c r="H8" i="2"/>
  <c r="C51" i="2"/>
  <c r="D51" i="2"/>
  <c r="H7" i="2"/>
  <c r="H6" i="2"/>
  <c r="H3" i="2"/>
  <c r="H5" i="2"/>
  <c r="C11" i="2" l="1"/>
  <c r="D18" i="2"/>
  <c r="D14" i="2"/>
  <c r="D19" i="2"/>
  <c r="D21" i="2"/>
  <c r="D17" i="2"/>
  <c r="D15" i="2"/>
  <c r="D20" i="2"/>
  <c r="D16" i="2"/>
  <c r="J8" i="2"/>
  <c r="K8" i="2" s="1"/>
  <c r="K3" i="2"/>
  <c r="J38" i="2"/>
  <c r="J37" i="2"/>
  <c r="J26" i="2"/>
  <c r="H32" i="2"/>
  <c r="H31" i="2"/>
  <c r="H28" i="2"/>
  <c r="C50" i="2"/>
  <c r="C52" i="2" s="1"/>
  <c r="C58" i="2" s="1"/>
  <c r="F19" i="2" l="1"/>
  <c r="H19" i="2"/>
  <c r="H17" i="2"/>
  <c r="F17" i="2"/>
  <c r="F18" i="2"/>
  <c r="H18" i="2"/>
  <c r="H20" i="2"/>
  <c r="F20" i="2"/>
  <c r="F15" i="2"/>
  <c r="H15" i="2"/>
  <c r="F14" i="2"/>
  <c r="H14" i="2"/>
  <c r="H16" i="2"/>
  <c r="F16" i="2"/>
  <c r="F21" i="2"/>
  <c r="H21" i="2"/>
  <c r="C59" i="2"/>
  <c r="D38" i="3" s="1"/>
  <c r="D37" i="3"/>
  <c r="D54" i="2"/>
  <c r="D56" i="2" s="1"/>
  <c r="J39" i="2"/>
  <c r="D50" i="2" s="1"/>
  <c r="D52" i="2" s="1"/>
  <c r="E44" i="2"/>
  <c r="D58" i="2" l="1"/>
  <c r="H29" i="2"/>
  <c r="C7" i="2"/>
  <c r="C29" i="2" s="1"/>
  <c r="E33" i="2" s="1"/>
  <c r="J16" i="2" l="1"/>
  <c r="J18" i="2"/>
  <c r="J20" i="2"/>
  <c r="J15" i="2"/>
  <c r="J21" i="2"/>
  <c r="J17" i="2"/>
  <c r="J19" i="2"/>
  <c r="J14" i="2"/>
  <c r="D59" i="2"/>
  <c r="E38" i="3" s="1"/>
  <c r="E37" i="3"/>
  <c r="E35" i="2"/>
  <c r="F34" i="2" s="1"/>
  <c r="D31" i="2"/>
  <c r="D32" i="2"/>
  <c r="D30" i="2"/>
  <c r="D29" i="2"/>
  <c r="D28" i="2"/>
  <c r="L29" i="2"/>
  <c r="M29" i="2" s="1"/>
  <c r="J33" i="2"/>
  <c r="J35" i="2" s="1"/>
  <c r="F39" i="2" l="1"/>
  <c r="F33" i="2"/>
  <c r="E41" i="2"/>
  <c r="F41" i="2" s="1"/>
  <c r="F26" i="2"/>
  <c r="D33" i="2"/>
  <c r="I32" i="2"/>
  <c r="I28" i="2"/>
  <c r="I31" i="2"/>
  <c r="I30" i="2"/>
  <c r="K34" i="2"/>
  <c r="I29" i="2"/>
  <c r="F35" i="2" l="1"/>
  <c r="K33" i="2"/>
  <c r="J41" i="2"/>
  <c r="I33" i="2"/>
  <c r="L35" i="2"/>
  <c r="K26" i="2"/>
  <c r="K39" i="2"/>
  <c r="K35" i="2" l="1"/>
  <c r="M35" i="2"/>
  <c r="E45" i="2"/>
  <c r="L41" i="2"/>
  <c r="M41" i="2" s="1"/>
  <c r="K41" i="2"/>
  <c r="E46" i="2" l="1"/>
  <c r="D34" i="3" s="1"/>
  <c r="D33" i="3"/>
</calcChain>
</file>

<file path=xl/sharedStrings.xml><?xml version="1.0" encoding="utf-8"?>
<sst xmlns="http://schemas.openxmlformats.org/spreadsheetml/2006/main" count="111" uniqueCount="77">
  <si>
    <t>Patient Revenue</t>
  </si>
  <si>
    <t>Medicare</t>
  </si>
  <si>
    <t>Uninsured</t>
  </si>
  <si>
    <t>Private</t>
  </si>
  <si>
    <t>Other</t>
  </si>
  <si>
    <t>Total Patient Revenue</t>
  </si>
  <si>
    <t>Total Revenue</t>
  </si>
  <si>
    <t>Total Expenses</t>
  </si>
  <si>
    <t>Operating Surplus/Deficit</t>
  </si>
  <si>
    <t>Payer</t>
  </si>
  <si>
    <t>Patients</t>
  </si>
  <si>
    <t>Rate</t>
  </si>
  <si>
    <t>Revenue Budget</t>
  </si>
  <si>
    <t>%</t>
  </si>
  <si>
    <t>CONSOLIDATED INCOME STATEMENT (CURRENT BUDGET)</t>
  </si>
  <si>
    <t>Variance</t>
  </si>
  <si>
    <t>% Variance</t>
  </si>
  <si>
    <t>Liquidity Impact Analysis</t>
  </si>
  <si>
    <t>Operating Expenses</t>
  </si>
  <si>
    <t>Depreciation Expense</t>
  </si>
  <si>
    <t>Avg Daily Cash Expenditures ((Total Expenses - Deprec. )/ 360)</t>
  </si>
  <si>
    <t>PROJECTED INCOME STATEMENT (SCENARIO)</t>
  </si>
  <si>
    <t>Other Public</t>
  </si>
  <si>
    <t>Self-Pay</t>
  </si>
  <si>
    <t>Total</t>
  </si>
  <si>
    <t>Section 330 Grant Analysis</t>
  </si>
  <si>
    <t>Current</t>
  </si>
  <si>
    <t>Scenario</t>
  </si>
  <si>
    <t>Total Operating Expenses</t>
  </si>
  <si>
    <t>Total Patients</t>
  </si>
  <si>
    <t>Average Cost per Patient</t>
  </si>
  <si>
    <t>Section 330 Grant Award</t>
  </si>
  <si>
    <t>Total Uninsured Patients</t>
  </si>
  <si>
    <t>Avg Grant $ per Uninsured Patient</t>
  </si>
  <si>
    <t>Financial Impact Analysis (Operating Statement)</t>
  </si>
  <si>
    <t xml:space="preserve"> </t>
  </si>
  <si>
    <t>HRSA 330 Grant</t>
  </si>
  <si>
    <t>Private Insurance</t>
  </si>
  <si>
    <t>Uninsured/Self Pay</t>
  </si>
  <si>
    <t>TOTAL REVENUE</t>
  </si>
  <si>
    <t>HRSA 330 Grant Amount</t>
  </si>
  <si>
    <t>Total Depreciation</t>
  </si>
  <si>
    <t>Other Patient Revenue</t>
  </si>
  <si>
    <t>Other Operating Revenue</t>
  </si>
  <si>
    <t>Current Payer Mix</t>
  </si>
  <si>
    <t>Projected Payer Mix</t>
  </si>
  <si>
    <t>Change in Days Cash on Hand</t>
  </si>
  <si>
    <t>Currrent</t>
  </si>
  <si>
    <t>Scenerio</t>
  </si>
  <si>
    <t>CURRENT PATIENTS</t>
  </si>
  <si>
    <r>
      <t xml:space="preserve">Avg. Surplus </t>
    </r>
    <r>
      <rPr>
        <sz val="11"/>
        <color rgb="FFFF0000"/>
        <rFont val="Calibri"/>
        <family val="2"/>
        <scheme val="minor"/>
      </rPr>
      <t>(Deficit)</t>
    </r>
    <r>
      <rPr>
        <sz val="11"/>
        <color theme="1"/>
        <rFont val="Calibri"/>
        <family val="2"/>
        <scheme val="minor"/>
      </rPr>
      <t xml:space="preserve"> $ per Uninsured</t>
    </r>
  </si>
  <si>
    <r>
      <t xml:space="preserve">Total Surplus </t>
    </r>
    <r>
      <rPr>
        <b/>
        <sz val="11"/>
        <color rgb="FFFF0000"/>
        <rFont val="Calibri"/>
        <family val="2"/>
        <scheme val="minor"/>
      </rPr>
      <t>(Deficit)</t>
    </r>
    <r>
      <rPr>
        <b/>
        <sz val="11"/>
        <color theme="1"/>
        <rFont val="Calibri"/>
        <family val="2"/>
        <scheme val="minor"/>
      </rPr>
      <t xml:space="preserve"> $ per Uninsured</t>
    </r>
  </si>
  <si>
    <r>
      <t xml:space="preserve">Projected Increase </t>
    </r>
    <r>
      <rPr>
        <sz val="11"/>
        <color rgb="FFFF0000"/>
        <rFont val="Calibri"/>
        <family val="2"/>
        <scheme val="minor"/>
      </rPr>
      <t>(Decrease)</t>
    </r>
    <r>
      <rPr>
        <sz val="11"/>
        <color theme="1"/>
        <rFont val="Calibri"/>
        <family val="2"/>
        <scheme val="minor"/>
      </rPr>
      <t xml:space="preserve"> in Revenue</t>
    </r>
  </si>
  <si>
    <r>
      <t xml:space="preserve">Projected Increase </t>
    </r>
    <r>
      <rPr>
        <b/>
        <sz val="11"/>
        <color rgb="FFFF0000"/>
        <rFont val="Calibri"/>
        <family val="2"/>
        <scheme val="minor"/>
      </rPr>
      <t>(Decrease)</t>
    </r>
    <r>
      <rPr>
        <b/>
        <sz val="11"/>
        <color theme="1"/>
        <rFont val="Calibri"/>
        <family val="2"/>
        <scheme val="minor"/>
      </rPr>
      <t xml:space="preserve"> in Days Cash on Hand</t>
    </r>
  </si>
  <si>
    <t xml:space="preserve">Scenario </t>
  </si>
  <si>
    <t>Change</t>
  </si>
  <si>
    <t>Projected Change in Annual Revenue</t>
  </si>
  <si>
    <t>Average Surplus (Deficit) 330 Funding 
per Uninsured Patient</t>
  </si>
  <si>
    <t>Total Surplus (Deficit) 330 Funding 
for Uninsured Patients</t>
  </si>
  <si>
    <t>Billable Visits</t>
  </si>
  <si>
    <t>CURRENT MEDICAID</t>
  </si>
  <si>
    <t>Medicaid</t>
  </si>
  <si>
    <t>Utilization (Visits/Medicaid Patient)</t>
  </si>
  <si>
    <r>
      <rPr>
        <b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Decrease in Medicaid Patients</t>
    </r>
  </si>
  <si>
    <r>
      <rPr>
        <b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 xml:space="preserve"> Decrease in Medicaid Patients</t>
    </r>
  </si>
  <si>
    <t>Total Scenario Medicaid Revenue</t>
  </si>
  <si>
    <t xml:space="preserve"># Change from Scenario 
in Medicaid Patients </t>
  </si>
  <si>
    <t xml:space="preserve">Current Medicaid Patients: </t>
  </si>
  <si>
    <t>Current Medicaid/PPS Rate:</t>
  </si>
  <si>
    <t>Current Billable Medicaid Visits:</t>
  </si>
  <si>
    <t>Medicaid Impact Analysis w/</t>
  </si>
  <si>
    <t>Medicaid Revenue</t>
  </si>
  <si>
    <t xml:space="preserve"> Change from 
Current Medicaid Patients</t>
  </si>
  <si>
    <t>Amount Change from 
Current Medicaid Revenue</t>
  </si>
  <si>
    <t>Medicaid Patient Revenue Modeling Tool</t>
  </si>
  <si>
    <t>Percentage Increase (-Decrease) in Medicaid Patients:</t>
  </si>
  <si>
    <t>Revised Medicaid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</si>
</sst>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.00"/>
    <numFmt numFmtId="168" formatCode="#,##0.0_);[Red]\(#,##0.0\)"/>
    <numFmt numFmtId="169" formatCode="0_);[Red]\(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9" fontId="0" fillId="0" borderId="0" xfId="3" applyFont="1"/>
    <xf numFmtId="0" fontId="0" fillId="0" borderId="0" xfId="0" applyAlignment="1">
      <alignment vertical="center" textRotation="90"/>
    </xf>
    <xf numFmtId="164" fontId="0" fillId="0" borderId="10" xfId="2" applyNumberFormat="1" applyFont="1" applyBorder="1"/>
    <xf numFmtId="9" fontId="0" fillId="0" borderId="10" xfId="3" applyFont="1" applyBorder="1" applyAlignment="1">
      <alignment horizontal="center"/>
    </xf>
    <xf numFmtId="0" fontId="0" fillId="2" borderId="4" xfId="0" applyFill="1" applyBorder="1"/>
    <xf numFmtId="0" fontId="0" fillId="0" borderId="4" xfId="0" applyBorder="1"/>
    <xf numFmtId="164" fontId="0" fillId="0" borderId="0" xfId="2" applyNumberFormat="1" applyFont="1" applyBorder="1"/>
    <xf numFmtId="9" fontId="0" fillId="0" borderId="0" xfId="3" applyFont="1" applyBorder="1"/>
    <xf numFmtId="9" fontId="0" fillId="0" borderId="11" xfId="3" applyFont="1" applyBorder="1" applyAlignment="1">
      <alignment horizontal="center"/>
    </xf>
    <xf numFmtId="9" fontId="0" fillId="0" borderId="0" xfId="3" applyFont="1" applyBorder="1" applyAlignment="1">
      <alignment horizontal="center"/>
    </xf>
    <xf numFmtId="164" fontId="0" fillId="2" borderId="0" xfId="2" applyNumberFormat="1" applyFont="1" applyFill="1" applyBorder="1"/>
    <xf numFmtId="0" fontId="0" fillId="0" borderId="12" xfId="0" applyBorder="1"/>
    <xf numFmtId="9" fontId="0" fillId="0" borderId="10" xfId="3" applyFont="1" applyBorder="1"/>
    <xf numFmtId="0" fontId="0" fillId="0" borderId="11" xfId="0" applyBorder="1"/>
    <xf numFmtId="164" fontId="0" fillId="0" borderId="4" xfId="0" applyNumberFormat="1" applyBorder="1"/>
    <xf numFmtId="0" fontId="0" fillId="0" borderId="3" xfId="0" applyBorder="1"/>
    <xf numFmtId="9" fontId="0" fillId="0" borderId="11" xfId="3" applyFont="1" applyBorder="1"/>
    <xf numFmtId="0" fontId="2" fillId="0" borderId="12" xfId="0" applyFont="1" applyBorder="1"/>
    <xf numFmtId="164" fontId="2" fillId="0" borderId="10" xfId="2" applyNumberFormat="1" applyFont="1" applyBorder="1"/>
    <xf numFmtId="9" fontId="2" fillId="0" borderId="10" xfId="3" applyFont="1" applyBorder="1"/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9" fontId="0" fillId="0" borderId="0" xfId="3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9" fontId="2" fillId="4" borderId="3" xfId="3" applyFont="1" applyFill="1" applyBorder="1" applyAlignment="1">
      <alignment horizontal="center"/>
    </xf>
    <xf numFmtId="9" fontId="2" fillId="4" borderId="3" xfId="3" applyFont="1" applyFill="1" applyBorder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" xfId="0" applyBorder="1"/>
    <xf numFmtId="0" fontId="0" fillId="0" borderId="13" xfId="0" applyBorder="1"/>
    <xf numFmtId="0" fontId="0" fillId="0" borderId="0" xfId="0" applyBorder="1"/>
    <xf numFmtId="164" fontId="0" fillId="0" borderId="2" xfId="0" applyNumberFormat="1" applyBorder="1"/>
    <xf numFmtId="9" fontId="2" fillId="0" borderId="0" xfId="3" applyFont="1" applyBorder="1" applyAlignment="1">
      <alignment horizontal="center"/>
    </xf>
    <xf numFmtId="0" fontId="2" fillId="0" borderId="0" xfId="0" applyFont="1" applyBorder="1"/>
    <xf numFmtId="0" fontId="2" fillId="4" borderId="12" xfId="0" applyFont="1" applyFill="1" applyBorder="1"/>
    <xf numFmtId="0" fontId="2" fillId="4" borderId="10" xfId="0" applyFont="1" applyFill="1" applyBorder="1"/>
    <xf numFmtId="9" fontId="0" fillId="0" borderId="3" xfId="3" applyFont="1" applyBorder="1" applyAlignment="1">
      <alignment horizontal="center"/>
    </xf>
    <xf numFmtId="166" fontId="2" fillId="0" borderId="3" xfId="3" applyNumberFormat="1" applyFont="1" applyBorder="1" applyAlignment="1">
      <alignment horizontal="center"/>
    </xf>
    <xf numFmtId="165" fontId="0" fillId="0" borderId="10" xfId="1" applyNumberFormat="1" applyFont="1" applyBorder="1"/>
    <xf numFmtId="9" fontId="0" fillId="0" borderId="3" xfId="3" applyFont="1" applyBorder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165" fontId="0" fillId="2" borderId="11" xfId="1" applyNumberFormat="1" applyFont="1" applyFill="1" applyBorder="1"/>
    <xf numFmtId="165" fontId="0" fillId="2" borderId="0" xfId="1" applyNumberFormat="1" applyFont="1" applyFill="1" applyBorder="1"/>
    <xf numFmtId="164" fontId="0" fillId="0" borderId="0" xfId="0" applyNumberFormat="1" applyBorder="1"/>
    <xf numFmtId="165" fontId="0" fillId="0" borderId="10" xfId="0" applyNumberFormat="1" applyBorder="1"/>
    <xf numFmtId="165" fontId="0" fillId="3" borderId="10" xfId="0" applyNumberFormat="1" applyFill="1" applyBorder="1"/>
    <xf numFmtId="165" fontId="0" fillId="2" borderId="10" xfId="0" applyNumberFormat="1" applyFill="1" applyBorder="1"/>
    <xf numFmtId="6" fontId="0" fillId="0" borderId="0" xfId="0" applyNumberFormat="1" applyBorder="1"/>
    <xf numFmtId="6" fontId="2" fillId="0" borderId="10" xfId="2" applyNumberFormat="1" applyFont="1" applyBorder="1"/>
    <xf numFmtId="6" fontId="2" fillId="4" borderId="10" xfId="2" applyNumberFormat="1" applyFont="1" applyFill="1" applyBorder="1"/>
    <xf numFmtId="6" fontId="2" fillId="4" borderId="12" xfId="2" applyNumberFormat="1" applyFont="1" applyFill="1" applyBorder="1"/>
    <xf numFmtId="6" fontId="2" fillId="3" borderId="10" xfId="2" applyNumberFormat="1" applyFont="1" applyFill="1" applyBorder="1"/>
    <xf numFmtId="164" fontId="0" fillId="3" borderId="11" xfId="2" applyNumberFormat="1" applyFont="1" applyFill="1" applyBorder="1"/>
    <xf numFmtId="0" fontId="0" fillId="2" borderId="14" xfId="0" applyFill="1" applyBorder="1"/>
    <xf numFmtId="9" fontId="2" fillId="2" borderId="15" xfId="3" applyFont="1" applyFill="1" applyBorder="1"/>
    <xf numFmtId="0" fontId="0" fillId="2" borderId="16" xfId="0" applyFill="1" applyBorder="1"/>
    <xf numFmtId="0" fontId="0" fillId="0" borderId="0" xfId="0" applyAlignment="1"/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5" fontId="0" fillId="0" borderId="11" xfId="1" applyNumberFormat="1" applyFont="1" applyBorder="1" applyAlignment="1">
      <alignment horizontal="right"/>
    </xf>
    <xf numFmtId="0" fontId="8" fillId="0" borderId="0" xfId="0" applyFont="1"/>
    <xf numFmtId="2" fontId="0" fillId="0" borderId="11" xfId="0" applyNumberFormat="1" applyBorder="1"/>
    <xf numFmtId="0" fontId="0" fillId="0" borderId="0" xfId="0" applyFont="1"/>
    <xf numFmtId="164" fontId="0" fillId="0" borderId="0" xfId="2" applyNumberFormat="1" applyFont="1" applyFill="1" applyBorder="1"/>
    <xf numFmtId="164" fontId="0" fillId="0" borderId="10" xfId="2" applyNumberFormat="1" applyFont="1" applyFill="1" applyBorder="1"/>
    <xf numFmtId="165" fontId="0" fillId="0" borderId="0" xfId="1" applyNumberFormat="1" applyFont="1" applyFill="1" applyBorder="1"/>
    <xf numFmtId="165" fontId="0" fillId="0" borderId="10" xfId="1" applyNumberFormat="1" applyFont="1" applyFill="1" applyBorder="1"/>
    <xf numFmtId="0" fontId="10" fillId="0" borderId="4" xfId="0" applyFont="1" applyBorder="1"/>
    <xf numFmtId="0" fontId="6" fillId="0" borderId="0" xfId="0" applyFont="1" applyBorder="1"/>
    <xf numFmtId="9" fontId="1" fillId="0" borderId="3" xfId="3" applyFont="1" applyBorder="1" applyAlignment="1">
      <alignment horizontal="center"/>
    </xf>
    <xf numFmtId="5" fontId="1" fillId="0" borderId="10" xfId="2" applyNumberFormat="1" applyFont="1" applyBorder="1"/>
    <xf numFmtId="5" fontId="0" fillId="0" borderId="10" xfId="2" applyNumberFormat="1" applyFont="1" applyBorder="1"/>
    <xf numFmtId="167" fontId="0" fillId="7" borderId="3" xfId="0" applyNumberFormat="1" applyFont="1" applyFill="1" applyBorder="1"/>
    <xf numFmtId="0" fontId="8" fillId="0" borderId="4" xfId="0" applyFont="1" applyBorder="1"/>
    <xf numFmtId="168" fontId="2" fillId="4" borderId="3" xfId="1" applyNumberFormat="1" applyFont="1" applyFill="1" applyBorder="1"/>
    <xf numFmtId="38" fontId="0" fillId="0" borderId="3" xfId="0" applyNumberFormat="1" applyBorder="1"/>
    <xf numFmtId="0" fontId="0" fillId="0" borderId="1" xfId="0" applyFont="1" applyBorder="1"/>
    <xf numFmtId="0" fontId="0" fillId="0" borderId="13" xfId="0" applyFont="1" applyBorder="1"/>
    <xf numFmtId="3" fontId="0" fillId="7" borderId="0" xfId="0" applyNumberFormat="1" applyFont="1" applyFill="1" applyBorder="1"/>
    <xf numFmtId="0" fontId="0" fillId="0" borderId="0" xfId="0" applyFont="1" applyBorder="1"/>
    <xf numFmtId="167" fontId="0" fillId="7" borderId="11" xfId="0" applyNumberFormat="1" applyFont="1" applyFill="1" applyBorder="1"/>
    <xf numFmtId="0" fontId="0" fillId="0" borderId="11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0" xfId="0" applyFont="1" applyFill="1"/>
    <xf numFmtId="167" fontId="0" fillId="7" borderId="2" xfId="0" applyNumberFormat="1" applyFont="1" applyFill="1" applyBorder="1"/>
    <xf numFmtId="0" fontId="9" fillId="8" borderId="6" xfId="0" applyFont="1" applyFill="1" applyBorder="1" applyAlignment="1">
      <alignment horizontal="right"/>
    </xf>
    <xf numFmtId="0" fontId="9" fillId="8" borderId="7" xfId="0" applyFont="1" applyFill="1" applyBorder="1" applyAlignment="1">
      <alignment horizontal="right"/>
    </xf>
    <xf numFmtId="8" fontId="7" fillId="8" borderId="7" xfId="0" applyNumberFormat="1" applyFont="1" applyFill="1" applyBorder="1" applyAlignment="1"/>
    <xf numFmtId="0" fontId="6" fillId="8" borderId="4" xfId="0" applyFont="1" applyFill="1" applyBorder="1"/>
    <xf numFmtId="0" fontId="6" fillId="8" borderId="0" xfId="0" applyFont="1" applyFill="1" applyBorder="1"/>
    <xf numFmtId="168" fontId="0" fillId="8" borderId="0" xfId="0" applyNumberFormat="1" applyFill="1" applyBorder="1"/>
    <xf numFmtId="0" fontId="0" fillId="8" borderId="11" xfId="0" applyFill="1" applyBorder="1"/>
    <xf numFmtId="0" fontId="6" fillId="8" borderId="4" xfId="0" applyFont="1" applyFill="1" applyBorder="1" applyAlignment="1"/>
    <xf numFmtId="6" fontId="7" fillId="8" borderId="6" xfId="0" applyNumberFormat="1" applyFont="1" applyFill="1" applyBorder="1" applyAlignment="1"/>
    <xf numFmtId="6" fontId="7" fillId="8" borderId="7" xfId="0" applyNumberFormat="1" applyFont="1" applyFill="1" applyBorder="1" applyAlignment="1"/>
    <xf numFmtId="3" fontId="6" fillId="7" borderId="2" xfId="0" applyNumberFormat="1" applyFont="1" applyFill="1" applyBorder="1" applyAlignment="1">
      <alignment horizontal="center"/>
    </xf>
    <xf numFmtId="3" fontId="6" fillId="7" borderId="11" xfId="0" applyNumberFormat="1" applyFont="1" applyFill="1" applyBorder="1" applyAlignment="1">
      <alignment horizontal="center"/>
    </xf>
    <xf numFmtId="167" fontId="6" fillId="7" borderId="11" xfId="0" applyNumberFormat="1" applyFont="1" applyFill="1" applyBorder="1" applyAlignment="1">
      <alignment horizontal="center"/>
    </xf>
    <xf numFmtId="10" fontId="6" fillId="7" borderId="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7" fontId="0" fillId="0" borderId="3" xfId="2" applyNumberFormat="1" applyFont="1" applyBorder="1"/>
    <xf numFmtId="10" fontId="13" fillId="8" borderId="6" xfId="0" applyNumberFormat="1" applyFont="1" applyFill="1" applyBorder="1" applyAlignment="1">
      <alignment horizontal="center"/>
    </xf>
    <xf numFmtId="8" fontId="7" fillId="8" borderId="10" xfId="0" applyNumberFormat="1" applyFont="1" applyFill="1" applyBorder="1" applyAlignment="1"/>
    <xf numFmtId="38" fontId="2" fillId="2" borderId="0" xfId="1" applyNumberFormat="1" applyFont="1" applyFill="1" applyBorder="1"/>
    <xf numFmtId="9" fontId="0" fillId="0" borderId="0" xfId="3" applyFont="1" applyFill="1" applyBorder="1"/>
    <xf numFmtId="9" fontId="5" fillId="0" borderId="0" xfId="3" applyFont="1" applyFill="1" applyBorder="1"/>
    <xf numFmtId="0" fontId="2" fillId="0" borderId="0" xfId="0" applyFont="1" applyFill="1" applyBorder="1" applyAlignment="1"/>
    <xf numFmtId="0" fontId="2" fillId="0" borderId="21" xfId="0" applyFont="1" applyBorder="1"/>
    <xf numFmtId="164" fontId="2" fillId="4" borderId="20" xfId="2" applyNumberFormat="1" applyFont="1" applyFill="1" applyBorder="1"/>
    <xf numFmtId="0" fontId="2" fillId="0" borderId="0" xfId="0" applyFont="1" applyFill="1" applyBorder="1"/>
    <xf numFmtId="164" fontId="2" fillId="0" borderId="0" xfId="2" applyNumberFormat="1" applyFont="1" applyFill="1" applyBorder="1"/>
    <xf numFmtId="164" fontId="2" fillId="2" borderId="13" xfId="2" applyNumberFormat="1" applyFont="1" applyFill="1" applyBorder="1"/>
    <xf numFmtId="169" fontId="0" fillId="2" borderId="11" xfId="1" applyNumberFormat="1" applyFont="1" applyFill="1" applyBorder="1"/>
    <xf numFmtId="169" fontId="5" fillId="2" borderId="11" xfId="1" applyNumberFormat="1" applyFont="1" applyFill="1" applyBorder="1"/>
    <xf numFmtId="169" fontId="5" fillId="2" borderId="3" xfId="1" applyNumberFormat="1" applyFont="1" applyFill="1" applyBorder="1"/>
    <xf numFmtId="0" fontId="0" fillId="2" borderId="11" xfId="1" applyNumberFormat="1" applyFont="1" applyFill="1" applyBorder="1" applyAlignment="1">
      <alignment horizontal="right"/>
    </xf>
    <xf numFmtId="0" fontId="10" fillId="8" borderId="4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8" fontId="6" fillId="8" borderId="0" xfId="0" applyNumberFormat="1" applyFont="1" applyFill="1" applyBorder="1"/>
    <xf numFmtId="168" fontId="6" fillId="8" borderId="0" xfId="0" applyNumberFormat="1" applyFont="1" applyFill="1" applyBorder="1"/>
    <xf numFmtId="10" fontId="13" fillId="8" borderId="2" xfId="0" applyNumberFormat="1" applyFont="1" applyFill="1" applyBorder="1" applyAlignment="1"/>
    <xf numFmtId="0" fontId="0" fillId="8" borderId="2" xfId="0" applyFill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8" borderId="5" xfId="0" applyFont="1" applyFill="1" applyBorder="1" applyAlignment="1">
      <alignment horizontal="right"/>
    </xf>
    <xf numFmtId="0" fontId="13" fillId="8" borderId="6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6" fontId="0" fillId="0" borderId="9" xfId="2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6" fontId="0" fillId="0" borderId="8" xfId="2" applyNumberFormat="1" applyFont="1" applyBorder="1"/>
    <xf numFmtId="37" fontId="0" fillId="0" borderId="8" xfId="2" applyNumberFormat="1" applyFont="1" applyBorder="1" applyAlignment="1">
      <alignment horizontal="center"/>
    </xf>
    <xf numFmtId="37" fontId="0" fillId="0" borderId="9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/>
    </xf>
    <xf numFmtId="38" fontId="0" fillId="0" borderId="9" xfId="2" applyNumberFormat="1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9" fontId="0" fillId="2" borderId="19" xfId="3" applyFont="1" applyFill="1" applyBorder="1" applyAlignment="1">
      <alignment horizontal="center" vertical="center" wrapText="1"/>
    </xf>
    <xf numFmtId="37" fontId="0" fillId="0" borderId="22" xfId="2" applyNumberFormat="1" applyFont="1" applyBorder="1" applyAlignment="1">
      <alignment horizontal="center"/>
    </xf>
    <xf numFmtId="9" fontId="11" fillId="2" borderId="19" xfId="3" applyFont="1" applyFill="1" applyBorder="1" applyAlignment="1">
      <alignment horizontal="center" wrapText="1"/>
    </xf>
    <xf numFmtId="9" fontId="11" fillId="2" borderId="19" xfId="3" applyFont="1" applyFill="1" applyBorder="1" applyAlignment="1">
      <alignment horizontal="center" vertical="center" wrapText="1"/>
    </xf>
    <xf numFmtId="38" fontId="0" fillId="0" borderId="22" xfId="2" applyNumberFormat="1" applyFont="1" applyBorder="1" applyAlignment="1">
      <alignment horizontal="center"/>
    </xf>
    <xf numFmtId="164" fontId="0" fillId="0" borderId="22" xfId="2" applyNumberFormat="1" applyFont="1" applyBorder="1"/>
    <xf numFmtId="164" fontId="0" fillId="0" borderId="8" xfId="2" applyNumberFormat="1" applyFont="1" applyBorder="1"/>
    <xf numFmtId="6" fontId="0" fillId="0" borderId="22" xfId="2" applyNumberFormat="1" applyFont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0" fillId="0" borderId="9" xfId="2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38</xdr:row>
      <xdr:rowOff>58628</xdr:rowOff>
    </xdr:from>
    <xdr:to>
      <xdr:col>3</xdr:col>
      <xdr:colOff>476250</xdr:colOff>
      <xdr:row>39</xdr:row>
      <xdr:rowOff>150874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8488253"/>
          <a:ext cx="1190625" cy="282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8" zoomScaleNormal="100" workbookViewId="0">
      <selection activeCell="G29" sqref="G29"/>
    </sheetView>
  </sheetViews>
  <sheetFormatPr defaultRowHeight="15" x14ac:dyDescent="0.25"/>
  <cols>
    <col min="3" max="3" width="26.28515625" customWidth="1"/>
    <col min="4" max="4" width="21.42578125" customWidth="1"/>
    <col min="5" max="5" width="22" customWidth="1"/>
  </cols>
  <sheetData>
    <row r="1" spans="1:5" x14ac:dyDescent="0.25">
      <c r="A1" s="135" t="s">
        <v>74</v>
      </c>
      <c r="B1" s="135"/>
      <c r="C1" s="135"/>
      <c r="D1" s="135"/>
      <c r="E1" s="135"/>
    </row>
    <row r="2" spans="1:5" x14ac:dyDescent="0.25">
      <c r="A2" s="135"/>
      <c r="B2" s="135"/>
      <c r="C2" s="135"/>
      <c r="D2" s="135"/>
      <c r="E2" s="135"/>
    </row>
    <row r="3" spans="1:5" x14ac:dyDescent="0.25">
      <c r="A3" s="135"/>
      <c r="B3" s="135"/>
      <c r="C3" s="135"/>
      <c r="D3" s="135"/>
      <c r="E3" s="135"/>
    </row>
    <row r="5" spans="1:5" ht="18.75" x14ac:dyDescent="0.3">
      <c r="A5" s="136" t="s">
        <v>67</v>
      </c>
      <c r="B5" s="137"/>
      <c r="C5" s="137"/>
      <c r="D5" s="137"/>
      <c r="E5" s="101">
        <v>0</v>
      </c>
    </row>
    <row r="6" spans="1:5" ht="18.75" x14ac:dyDescent="0.3">
      <c r="A6" s="72"/>
      <c r="B6" s="73"/>
      <c r="C6" s="73"/>
      <c r="D6" s="73"/>
      <c r="E6" s="14"/>
    </row>
    <row r="7" spans="1:5" ht="18.75" x14ac:dyDescent="0.3">
      <c r="A7" s="138" t="s">
        <v>69</v>
      </c>
      <c r="B7" s="139"/>
      <c r="C7" s="139"/>
      <c r="D7" s="139"/>
      <c r="E7" s="102">
        <v>0</v>
      </c>
    </row>
    <row r="8" spans="1:5" ht="18.75" x14ac:dyDescent="0.3">
      <c r="A8" s="72"/>
      <c r="B8" s="73"/>
      <c r="C8" s="73"/>
      <c r="D8" s="73"/>
      <c r="E8" s="14"/>
    </row>
    <row r="9" spans="1:5" ht="18.75" x14ac:dyDescent="0.3">
      <c r="A9" s="138" t="s">
        <v>68</v>
      </c>
      <c r="B9" s="139"/>
      <c r="C9" s="139"/>
      <c r="D9" s="139"/>
      <c r="E9" s="103">
        <v>0</v>
      </c>
    </row>
    <row r="10" spans="1:5" ht="18.75" x14ac:dyDescent="0.3">
      <c r="A10" s="72"/>
      <c r="B10" s="73"/>
      <c r="C10" s="73"/>
      <c r="D10" s="73"/>
      <c r="E10" s="14"/>
    </row>
    <row r="11" spans="1:5" ht="18.75" x14ac:dyDescent="0.3">
      <c r="A11" s="140" t="s">
        <v>75</v>
      </c>
      <c r="B11" s="141"/>
      <c r="C11" s="141"/>
      <c r="D11" s="141"/>
      <c r="E11" s="104">
        <v>0</v>
      </c>
    </row>
    <row r="13" spans="1:5" x14ac:dyDescent="0.25">
      <c r="A13" s="81"/>
      <c r="B13" s="82"/>
      <c r="C13" s="82"/>
      <c r="D13" s="105" t="s">
        <v>49</v>
      </c>
      <c r="E13" s="106" t="s">
        <v>39</v>
      </c>
    </row>
    <row r="14" spans="1:5" x14ac:dyDescent="0.25">
      <c r="A14" s="129" t="s">
        <v>1</v>
      </c>
      <c r="B14" s="130"/>
      <c r="C14" s="130"/>
      <c r="D14" s="83">
        <v>0</v>
      </c>
      <c r="E14" s="85">
        <v>0</v>
      </c>
    </row>
    <row r="15" spans="1:5" x14ac:dyDescent="0.25">
      <c r="A15" s="78"/>
      <c r="B15" s="84"/>
      <c r="C15" s="84"/>
      <c r="D15" s="84"/>
      <c r="E15" s="86"/>
    </row>
    <row r="16" spans="1:5" x14ac:dyDescent="0.25">
      <c r="A16" s="129" t="s">
        <v>22</v>
      </c>
      <c r="B16" s="130"/>
      <c r="C16" s="130"/>
      <c r="D16" s="83">
        <v>0</v>
      </c>
      <c r="E16" s="85">
        <v>0</v>
      </c>
    </row>
    <row r="17" spans="1:5" x14ac:dyDescent="0.25">
      <c r="A17" s="78"/>
      <c r="B17" s="84"/>
      <c r="C17" s="84"/>
      <c r="D17" s="84"/>
      <c r="E17" s="86"/>
    </row>
    <row r="18" spans="1:5" x14ac:dyDescent="0.25">
      <c r="A18" s="129" t="s">
        <v>37</v>
      </c>
      <c r="B18" s="130"/>
      <c r="C18" s="130"/>
      <c r="D18" s="83">
        <v>0</v>
      </c>
      <c r="E18" s="85">
        <v>0</v>
      </c>
    </row>
    <row r="19" spans="1:5" x14ac:dyDescent="0.25">
      <c r="A19" s="78"/>
      <c r="B19" s="84"/>
      <c r="C19" s="84"/>
      <c r="D19" s="84"/>
      <c r="E19" s="86"/>
    </row>
    <row r="20" spans="1:5" x14ac:dyDescent="0.25">
      <c r="A20" s="129" t="s">
        <v>38</v>
      </c>
      <c r="B20" s="130"/>
      <c r="C20" s="130"/>
      <c r="D20" s="83">
        <v>0</v>
      </c>
      <c r="E20" s="85">
        <v>0</v>
      </c>
    </row>
    <row r="21" spans="1:5" x14ac:dyDescent="0.25">
      <c r="A21" s="78"/>
      <c r="B21" s="84"/>
      <c r="C21" s="84"/>
      <c r="D21" s="84"/>
      <c r="E21" s="86"/>
    </row>
    <row r="22" spans="1:5" x14ac:dyDescent="0.25">
      <c r="A22" s="131" t="s">
        <v>42</v>
      </c>
      <c r="B22" s="132"/>
      <c r="C22" s="132"/>
      <c r="D22" s="88"/>
      <c r="E22" s="77">
        <v>0</v>
      </c>
    </row>
    <row r="23" spans="1:5" x14ac:dyDescent="0.25">
      <c r="A23" s="65"/>
      <c r="B23" s="67"/>
      <c r="C23" s="67"/>
      <c r="D23" s="89"/>
      <c r="E23" s="67"/>
    </row>
    <row r="24" spans="1:5" x14ac:dyDescent="0.25">
      <c r="A24" s="144" t="s">
        <v>40</v>
      </c>
      <c r="B24" s="145"/>
      <c r="C24" s="145"/>
      <c r="D24" s="82"/>
      <c r="E24" s="90">
        <v>0</v>
      </c>
    </row>
    <row r="25" spans="1:5" x14ac:dyDescent="0.25">
      <c r="A25" s="78"/>
      <c r="B25" s="84"/>
      <c r="C25" s="84"/>
      <c r="D25" s="84"/>
      <c r="E25" s="86"/>
    </row>
    <row r="26" spans="1:5" x14ac:dyDescent="0.25">
      <c r="A26" s="129" t="s">
        <v>43</v>
      </c>
      <c r="B26" s="130"/>
      <c r="C26" s="130"/>
      <c r="D26" s="84"/>
      <c r="E26" s="85">
        <v>0</v>
      </c>
    </row>
    <row r="27" spans="1:5" x14ac:dyDescent="0.25">
      <c r="A27" s="78"/>
      <c r="B27" s="84"/>
      <c r="C27" s="84"/>
      <c r="D27" s="84"/>
      <c r="E27" s="86"/>
    </row>
    <row r="28" spans="1:5" x14ac:dyDescent="0.25">
      <c r="A28" s="129" t="s">
        <v>28</v>
      </c>
      <c r="B28" s="130"/>
      <c r="C28" s="130"/>
      <c r="D28" s="84"/>
      <c r="E28" s="85">
        <v>0</v>
      </c>
    </row>
    <row r="29" spans="1:5" x14ac:dyDescent="0.25">
      <c r="A29" s="78"/>
      <c r="B29" s="84"/>
      <c r="C29" s="84"/>
      <c r="D29" s="84"/>
      <c r="E29" s="86"/>
    </row>
    <row r="30" spans="1:5" x14ac:dyDescent="0.25">
      <c r="A30" s="131" t="s">
        <v>41</v>
      </c>
      <c r="B30" s="132"/>
      <c r="C30" s="132"/>
      <c r="D30" s="87"/>
      <c r="E30" s="77">
        <v>0</v>
      </c>
    </row>
    <row r="32" spans="1:5" ht="23.25" x14ac:dyDescent="0.35">
      <c r="A32" s="142" t="s">
        <v>70</v>
      </c>
      <c r="B32" s="143"/>
      <c r="C32" s="143"/>
      <c r="D32" s="108">
        <f>E11</f>
        <v>0</v>
      </c>
      <c r="E32" s="127" t="s">
        <v>55</v>
      </c>
    </row>
    <row r="33" spans="1:5" ht="18.75" x14ac:dyDescent="0.3">
      <c r="A33" s="123" t="s">
        <v>56</v>
      </c>
      <c r="B33" s="124"/>
      <c r="C33" s="124"/>
      <c r="D33" s="125" t="e">
        <f>'Patient Revenue'!E45</f>
        <v>#DIV/0!</v>
      </c>
      <c r="E33" s="128"/>
    </row>
    <row r="34" spans="1:5" ht="18.75" x14ac:dyDescent="0.3">
      <c r="A34" s="123" t="s">
        <v>46</v>
      </c>
      <c r="B34" s="124"/>
      <c r="C34" s="124"/>
      <c r="D34" s="126" t="e">
        <f>'Patient Revenue'!E46</f>
        <v>#DIV/0!</v>
      </c>
      <c r="E34" s="97"/>
    </row>
    <row r="35" spans="1:5" ht="18.75" x14ac:dyDescent="0.3">
      <c r="A35" s="94"/>
      <c r="B35" s="95"/>
      <c r="C35" s="95"/>
      <c r="D35" s="96"/>
      <c r="E35" s="97"/>
    </row>
    <row r="36" spans="1:5" ht="18.75" x14ac:dyDescent="0.3">
      <c r="A36" s="98"/>
      <c r="B36" s="95"/>
      <c r="C36" s="95"/>
      <c r="D36" s="91" t="s">
        <v>47</v>
      </c>
      <c r="E36" s="92" t="s">
        <v>48</v>
      </c>
    </row>
    <row r="37" spans="1:5" ht="39" customHeight="1" x14ac:dyDescent="0.35">
      <c r="A37" s="133" t="s">
        <v>57</v>
      </c>
      <c r="B37" s="134"/>
      <c r="C37" s="134"/>
      <c r="D37" s="109" t="e">
        <f>'Patient Revenue'!C58</f>
        <v>#DIV/0!</v>
      </c>
      <c r="E37" s="93" t="e">
        <f>'Patient Revenue'!D58</f>
        <v>#DIV/0!</v>
      </c>
    </row>
    <row r="38" spans="1:5" ht="35.25" customHeight="1" x14ac:dyDescent="0.35">
      <c r="A38" s="133" t="s">
        <v>58</v>
      </c>
      <c r="B38" s="134"/>
      <c r="C38" s="134"/>
      <c r="D38" s="99" t="e">
        <f>'Patient Revenue'!C59</f>
        <v>#DIV/0!</v>
      </c>
      <c r="E38" s="100" t="e">
        <f>'Patient Revenue'!D59</f>
        <v>#DIV/0!</v>
      </c>
    </row>
    <row r="39" spans="1:5" x14ac:dyDescent="0.25">
      <c r="A39" s="61"/>
      <c r="B39" s="61"/>
      <c r="C39" s="61"/>
      <c r="D39" s="61"/>
      <c r="E39" s="61"/>
    </row>
    <row r="40" spans="1:5" x14ac:dyDescent="0.25">
      <c r="A40" s="61"/>
      <c r="B40" s="61"/>
      <c r="C40" s="61"/>
      <c r="D40" s="61"/>
      <c r="E40" s="61"/>
    </row>
  </sheetData>
  <mergeCells count="17">
    <mergeCell ref="A16:C16"/>
    <mergeCell ref="A18:C18"/>
    <mergeCell ref="A20:C20"/>
    <mergeCell ref="A22:C22"/>
    <mergeCell ref="A38:C38"/>
    <mergeCell ref="A1:E3"/>
    <mergeCell ref="A5:D5"/>
    <mergeCell ref="A7:D7"/>
    <mergeCell ref="A9:D9"/>
    <mergeCell ref="A11:D11"/>
    <mergeCell ref="A32:C32"/>
    <mergeCell ref="A24:C24"/>
    <mergeCell ref="A26:C26"/>
    <mergeCell ref="A28:C28"/>
    <mergeCell ref="A37:C37"/>
    <mergeCell ref="A30:C30"/>
    <mergeCell ref="A14:C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E1" sqref="E1"/>
    </sheetView>
  </sheetViews>
  <sheetFormatPr defaultRowHeight="15" x14ac:dyDescent="0.25"/>
  <cols>
    <col min="1" max="1" width="5" customWidth="1"/>
    <col min="2" max="2" width="34.42578125" customWidth="1"/>
    <col min="3" max="3" width="14.7109375" customWidth="1"/>
    <col min="4" max="4" width="12.42578125" customWidth="1"/>
    <col min="5" max="5" width="13.28515625" customWidth="1"/>
    <col min="6" max="6" width="11.5703125" bestFit="1" customWidth="1"/>
    <col min="7" max="7" width="16.5703125" customWidth="1"/>
    <col min="8" max="8" width="13" customWidth="1"/>
    <col min="9" max="9" width="11.5703125" bestFit="1" customWidth="1"/>
    <col min="10" max="10" width="13.85546875" customWidth="1"/>
    <col min="11" max="11" width="11.5703125" bestFit="1" customWidth="1"/>
    <col min="12" max="12" width="12.5703125" bestFit="1" customWidth="1"/>
    <col min="13" max="13" width="10.7109375" bestFit="1" customWidth="1"/>
  </cols>
  <sheetData>
    <row r="1" spans="1:12" x14ac:dyDescent="0.25">
      <c r="B1" s="166" t="s">
        <v>60</v>
      </c>
      <c r="C1" s="167"/>
      <c r="F1" s="155" t="s">
        <v>44</v>
      </c>
      <c r="G1" s="156"/>
      <c r="H1" s="157"/>
      <c r="I1" s="155" t="s">
        <v>45</v>
      </c>
      <c r="J1" s="156"/>
      <c r="K1" s="157"/>
    </row>
    <row r="2" spans="1:12" x14ac:dyDescent="0.25">
      <c r="B2" s="18" t="s">
        <v>9</v>
      </c>
      <c r="C2" s="45" t="s">
        <v>61</v>
      </c>
      <c r="F2" s="42" t="s">
        <v>9</v>
      </c>
      <c r="G2" s="43" t="s">
        <v>10</v>
      </c>
      <c r="H2" s="44" t="s">
        <v>13</v>
      </c>
      <c r="I2" s="42" t="s">
        <v>9</v>
      </c>
      <c r="J2" s="43" t="s">
        <v>10</v>
      </c>
      <c r="K2" s="44" t="s">
        <v>13</v>
      </c>
    </row>
    <row r="3" spans="1:12" x14ac:dyDescent="0.25">
      <c r="B3" s="6" t="s">
        <v>10</v>
      </c>
      <c r="C3" s="46">
        <f>Summary!E5</f>
        <v>0</v>
      </c>
      <c r="F3" s="5" t="s">
        <v>61</v>
      </c>
      <c r="G3" s="47">
        <f>C3</f>
        <v>0</v>
      </c>
      <c r="H3" s="17" t="e">
        <f>G3/$G$8</f>
        <v>#DIV/0!</v>
      </c>
      <c r="I3" s="5" t="s">
        <v>61</v>
      </c>
      <c r="J3" s="47">
        <f>G3+C10</f>
        <v>0</v>
      </c>
      <c r="K3" s="17" t="e">
        <f>J3/$G$8</f>
        <v>#DIV/0!</v>
      </c>
    </row>
    <row r="4" spans="1:12" x14ac:dyDescent="0.25">
      <c r="B4" s="6" t="s">
        <v>62</v>
      </c>
      <c r="C4" s="66" t="e">
        <f>C5/C3</f>
        <v>#DIV/0!</v>
      </c>
      <c r="F4" s="6" t="s">
        <v>1</v>
      </c>
      <c r="G4" s="70">
        <f>Summary!D14</f>
        <v>0</v>
      </c>
      <c r="H4" s="17" t="e">
        <f t="shared" ref="H4:H7" si="0">G4/$G$8</f>
        <v>#DIV/0!</v>
      </c>
      <c r="I4" s="6" t="s">
        <v>1</v>
      </c>
      <c r="J4" s="70">
        <f>G4</f>
        <v>0</v>
      </c>
      <c r="K4" s="17" t="e">
        <f t="shared" ref="K4:K7" si="1">J4/$G$8</f>
        <v>#DIV/0!</v>
      </c>
    </row>
    <row r="5" spans="1:12" x14ac:dyDescent="0.25">
      <c r="B5" s="6" t="s">
        <v>59</v>
      </c>
      <c r="C5" s="64">
        <f>Summary!E7</f>
        <v>0</v>
      </c>
      <c r="F5" s="6" t="s">
        <v>22</v>
      </c>
      <c r="G5" s="70">
        <f>Summary!D16</f>
        <v>0</v>
      </c>
      <c r="H5" s="17" t="e">
        <f t="shared" si="0"/>
        <v>#DIV/0!</v>
      </c>
      <c r="I5" s="6" t="s">
        <v>22</v>
      </c>
      <c r="J5" s="70">
        <f>G5</f>
        <v>0</v>
      </c>
      <c r="K5" s="17" t="e">
        <f t="shared" si="1"/>
        <v>#DIV/0!</v>
      </c>
    </row>
    <row r="6" spans="1:12" x14ac:dyDescent="0.25">
      <c r="B6" s="6" t="s">
        <v>11</v>
      </c>
      <c r="C6" s="107">
        <f>Summary!E9</f>
        <v>0</v>
      </c>
      <c r="F6" s="6" t="s">
        <v>3</v>
      </c>
      <c r="G6" s="70">
        <f>Summary!D18</f>
        <v>0</v>
      </c>
      <c r="H6" s="17" t="e">
        <f t="shared" si="0"/>
        <v>#DIV/0!</v>
      </c>
      <c r="I6" s="6" t="s">
        <v>3</v>
      </c>
      <c r="J6" s="70">
        <f>G6</f>
        <v>0</v>
      </c>
      <c r="K6" s="17" t="e">
        <f t="shared" si="1"/>
        <v>#DIV/0!</v>
      </c>
    </row>
    <row r="7" spans="1:12" ht="15.75" thickBot="1" x14ac:dyDescent="0.3">
      <c r="B7" s="6" t="s">
        <v>12</v>
      </c>
      <c r="C7" s="57">
        <f>C5*C6</f>
        <v>0</v>
      </c>
      <c r="F7" s="12" t="s">
        <v>23</v>
      </c>
      <c r="G7" s="71">
        <f>Summary!D20</f>
        <v>0</v>
      </c>
      <c r="H7" s="41" t="e">
        <f t="shared" si="0"/>
        <v>#DIV/0!</v>
      </c>
      <c r="I7" s="12" t="s">
        <v>23</v>
      </c>
      <c r="J7" s="71">
        <f>G7-C10</f>
        <v>0</v>
      </c>
      <c r="K7" s="41" t="e">
        <f t="shared" si="1"/>
        <v>#DIV/0!</v>
      </c>
    </row>
    <row r="8" spans="1:12" x14ac:dyDescent="0.25">
      <c r="B8" s="173" t="s">
        <v>54</v>
      </c>
      <c r="C8" s="174"/>
      <c r="F8" s="12" t="s">
        <v>24</v>
      </c>
      <c r="G8" s="40">
        <f>SUM(G3:G7)</f>
        <v>0</v>
      </c>
      <c r="H8" s="41" t="e">
        <f>G8/$G$8</f>
        <v>#DIV/0!</v>
      </c>
      <c r="I8" s="12" t="s">
        <v>24</v>
      </c>
      <c r="J8" s="40">
        <f>SUM(J3:J7)</f>
        <v>0</v>
      </c>
      <c r="K8" s="41" t="e">
        <f>J8/$G$8</f>
        <v>#DIV/0!</v>
      </c>
    </row>
    <row r="9" spans="1:12" x14ac:dyDescent="0.25">
      <c r="A9" s="62"/>
      <c r="B9" s="58" t="s">
        <v>63</v>
      </c>
      <c r="C9" s="59">
        <f>Summary!E11</f>
        <v>0</v>
      </c>
    </row>
    <row r="10" spans="1:12" ht="15.75" thickBot="1" x14ac:dyDescent="0.3">
      <c r="A10" s="63"/>
      <c r="B10" s="60" t="s">
        <v>64</v>
      </c>
      <c r="C10" s="110">
        <f>C3*(1*C9)</f>
        <v>0</v>
      </c>
      <c r="D10" s="113"/>
      <c r="E10" s="113"/>
      <c r="F10" s="113"/>
      <c r="G10" s="113"/>
      <c r="H10" s="113"/>
      <c r="I10" s="113"/>
      <c r="J10" s="113"/>
      <c r="K10" s="113"/>
    </row>
    <row r="11" spans="1:12" x14ac:dyDescent="0.25">
      <c r="B11" s="114" t="s">
        <v>65</v>
      </c>
      <c r="C11" s="115" t="e">
        <f>J3*C4*C6</f>
        <v>#DIV/0!</v>
      </c>
      <c r="D11" s="111"/>
      <c r="E11" s="111" t="s">
        <v>35</v>
      </c>
      <c r="F11" s="112"/>
      <c r="G11" s="112"/>
      <c r="H11" s="112"/>
      <c r="I11" s="112"/>
      <c r="J11" s="112"/>
      <c r="K11" s="112"/>
      <c r="L11" s="1"/>
    </row>
    <row r="12" spans="1:12" x14ac:dyDescent="0.25">
      <c r="B12" s="116"/>
      <c r="C12" s="117"/>
      <c r="D12" s="111"/>
      <c r="E12" s="111"/>
      <c r="F12" s="112"/>
      <c r="G12" s="112"/>
      <c r="H12" s="112"/>
      <c r="I12" s="112"/>
      <c r="J12" s="112"/>
      <c r="K12" s="112"/>
      <c r="L12" s="1"/>
    </row>
    <row r="13" spans="1:12" ht="30.75" customHeight="1" x14ac:dyDescent="0.25">
      <c r="B13" s="147" t="s">
        <v>66</v>
      </c>
      <c r="C13" s="118"/>
      <c r="D13" s="158" t="s">
        <v>76</v>
      </c>
      <c r="E13" s="158"/>
      <c r="F13" s="160" t="s">
        <v>72</v>
      </c>
      <c r="G13" s="160"/>
      <c r="H13" s="161" t="s">
        <v>71</v>
      </c>
      <c r="I13" s="161"/>
      <c r="J13" s="160" t="s">
        <v>73</v>
      </c>
      <c r="K13" s="160"/>
      <c r="L13" s="1"/>
    </row>
    <row r="14" spans="1:12" ht="14.45" customHeight="1" x14ac:dyDescent="0.25">
      <c r="B14" s="148"/>
      <c r="C14" s="122">
        <v>500</v>
      </c>
      <c r="D14" s="159">
        <f>C14+J3</f>
        <v>500</v>
      </c>
      <c r="E14" s="159"/>
      <c r="F14" s="162">
        <f>D14-G3</f>
        <v>500</v>
      </c>
      <c r="G14" s="162"/>
      <c r="H14" s="163" t="e">
        <f>D14*C4*C6</f>
        <v>#DIV/0!</v>
      </c>
      <c r="I14" s="163"/>
      <c r="J14" s="165" t="e">
        <f>H14-C7</f>
        <v>#DIV/0!</v>
      </c>
      <c r="K14" s="165"/>
    </row>
    <row r="15" spans="1:12" x14ac:dyDescent="0.25">
      <c r="B15" s="148"/>
      <c r="C15" s="119">
        <v>0</v>
      </c>
      <c r="D15" s="151">
        <f>C15+J3</f>
        <v>0</v>
      </c>
      <c r="E15" s="151"/>
      <c r="F15" s="153">
        <f>D15-G3</f>
        <v>0</v>
      </c>
      <c r="G15" s="153"/>
      <c r="H15" s="164" t="e">
        <f>D15*C4*C6</f>
        <v>#DIV/0!</v>
      </c>
      <c r="I15" s="164"/>
      <c r="J15" s="150" t="e">
        <f>H15-C7</f>
        <v>#DIV/0!</v>
      </c>
      <c r="K15" s="150"/>
    </row>
    <row r="16" spans="1:12" x14ac:dyDescent="0.25">
      <c r="B16" s="148"/>
      <c r="C16" s="120">
        <v>-500</v>
      </c>
      <c r="D16" s="151">
        <f>C16+J3</f>
        <v>-500</v>
      </c>
      <c r="E16" s="151"/>
      <c r="F16" s="153">
        <f>D16-G3</f>
        <v>-500</v>
      </c>
      <c r="G16" s="153"/>
      <c r="H16" s="164" t="e">
        <f>D16*C4*C6</f>
        <v>#DIV/0!</v>
      </c>
      <c r="I16" s="164"/>
      <c r="J16" s="150" t="e">
        <f>H16-C7</f>
        <v>#DIV/0!</v>
      </c>
      <c r="K16" s="150"/>
    </row>
    <row r="17" spans="2:13" x14ac:dyDescent="0.25">
      <c r="B17" s="148"/>
      <c r="C17" s="120">
        <v>-1000</v>
      </c>
      <c r="D17" s="151">
        <f>C17+J3</f>
        <v>-1000</v>
      </c>
      <c r="E17" s="151"/>
      <c r="F17" s="153">
        <f>D17-G3</f>
        <v>-1000</v>
      </c>
      <c r="G17" s="153"/>
      <c r="H17" s="164" t="e">
        <f>D17*C4*C6</f>
        <v>#DIV/0!</v>
      </c>
      <c r="I17" s="164"/>
      <c r="J17" s="150" t="e">
        <f>H17-C7</f>
        <v>#DIV/0!</v>
      </c>
      <c r="K17" s="150"/>
    </row>
    <row r="18" spans="2:13" x14ac:dyDescent="0.25">
      <c r="B18" s="148"/>
      <c r="C18" s="120">
        <v>-1500</v>
      </c>
      <c r="D18" s="151">
        <f>C18+J3</f>
        <v>-1500</v>
      </c>
      <c r="E18" s="151"/>
      <c r="F18" s="153">
        <f>D18-G3</f>
        <v>-1500</v>
      </c>
      <c r="G18" s="153"/>
      <c r="H18" s="164" t="e">
        <f>D18*C4*C6</f>
        <v>#DIV/0!</v>
      </c>
      <c r="I18" s="164"/>
      <c r="J18" s="150" t="e">
        <f>H18-C7</f>
        <v>#DIV/0!</v>
      </c>
      <c r="K18" s="150"/>
    </row>
    <row r="19" spans="2:13" x14ac:dyDescent="0.25">
      <c r="B19" s="148"/>
      <c r="C19" s="120">
        <v>-2000</v>
      </c>
      <c r="D19" s="151">
        <f>C19+J3</f>
        <v>-2000</v>
      </c>
      <c r="E19" s="151"/>
      <c r="F19" s="153">
        <f>D19-G3</f>
        <v>-2000</v>
      </c>
      <c r="G19" s="153"/>
      <c r="H19" s="164" t="e">
        <f>D19*C4*C6</f>
        <v>#DIV/0!</v>
      </c>
      <c r="I19" s="164"/>
      <c r="J19" s="150" t="e">
        <f>H19-C7</f>
        <v>#DIV/0!</v>
      </c>
      <c r="K19" s="150"/>
    </row>
    <row r="20" spans="2:13" x14ac:dyDescent="0.25">
      <c r="B20" s="148"/>
      <c r="C20" s="120">
        <v>-2500</v>
      </c>
      <c r="D20" s="151">
        <f>C20+J3</f>
        <v>-2500</v>
      </c>
      <c r="E20" s="151"/>
      <c r="F20" s="153">
        <f>D20-G3</f>
        <v>-2500</v>
      </c>
      <c r="G20" s="153"/>
      <c r="H20" s="164" t="e">
        <f>D20*C4*C6</f>
        <v>#DIV/0!</v>
      </c>
      <c r="I20" s="164"/>
      <c r="J20" s="150" t="e">
        <f>H20-C7</f>
        <v>#DIV/0!</v>
      </c>
      <c r="K20" s="150"/>
    </row>
    <row r="21" spans="2:13" x14ac:dyDescent="0.25">
      <c r="B21" s="149"/>
      <c r="C21" s="121">
        <v>-3000</v>
      </c>
      <c r="D21" s="152">
        <f>C21+J3</f>
        <v>-3000</v>
      </c>
      <c r="E21" s="152"/>
      <c r="F21" s="154">
        <f>D21-G3</f>
        <v>-3000</v>
      </c>
      <c r="G21" s="154"/>
      <c r="H21" s="175" t="e">
        <f>D21*C4*C6</f>
        <v>#DIV/0!</v>
      </c>
      <c r="I21" s="175"/>
      <c r="J21" s="146" t="e">
        <f>H21-C7</f>
        <v>#DIV/0!</v>
      </c>
      <c r="K21" s="146"/>
    </row>
    <row r="22" spans="2:13" x14ac:dyDescent="0.25">
      <c r="B22" s="2"/>
      <c r="C22" s="1"/>
    </row>
    <row r="24" spans="2:13" x14ac:dyDescent="0.25">
      <c r="B24" s="170" t="s">
        <v>34</v>
      </c>
      <c r="C24" s="171"/>
      <c r="D24" s="171"/>
      <c r="E24" s="172"/>
    </row>
    <row r="25" spans="2:13" x14ac:dyDescent="0.25">
      <c r="B25" s="168" t="s">
        <v>14</v>
      </c>
      <c r="C25" s="169"/>
      <c r="D25" s="169"/>
      <c r="E25" s="169"/>
      <c r="F25" s="21" t="s">
        <v>13</v>
      </c>
      <c r="G25" s="176" t="s">
        <v>21</v>
      </c>
      <c r="H25" s="177"/>
      <c r="I25" s="177"/>
      <c r="J25" s="177"/>
      <c r="K25" s="24" t="s">
        <v>13</v>
      </c>
      <c r="L25" s="27" t="s">
        <v>15</v>
      </c>
      <c r="M25" s="28" t="s">
        <v>16</v>
      </c>
    </row>
    <row r="26" spans="2:13" x14ac:dyDescent="0.25">
      <c r="B26" s="6" t="s">
        <v>36</v>
      </c>
      <c r="C26" s="7"/>
      <c r="D26" s="8"/>
      <c r="E26" s="68">
        <f>Summary!E24</f>
        <v>0</v>
      </c>
      <c r="F26" s="9" t="e">
        <f>E26/E35</f>
        <v>#DIV/0!</v>
      </c>
      <c r="G26" s="6" t="str">
        <f>B26</f>
        <v>HRSA 330 Grant</v>
      </c>
      <c r="H26" s="7"/>
      <c r="I26" s="8"/>
      <c r="J26" s="7">
        <f>E26</f>
        <v>0</v>
      </c>
      <c r="K26" s="9" t="e">
        <f>J26/$J$35</f>
        <v>#DIV/0!</v>
      </c>
      <c r="L26" s="6"/>
      <c r="M26" s="14"/>
    </row>
    <row r="27" spans="2:13" x14ac:dyDescent="0.25">
      <c r="B27" s="6" t="s">
        <v>0</v>
      </c>
      <c r="C27" s="7"/>
      <c r="D27" s="8"/>
      <c r="E27" s="7"/>
      <c r="F27" s="9"/>
      <c r="G27" s="6" t="s">
        <v>0</v>
      </c>
      <c r="H27" s="7"/>
      <c r="I27" s="8"/>
      <c r="J27" s="7"/>
      <c r="K27" s="9"/>
      <c r="L27" s="6"/>
      <c r="M27" s="14"/>
    </row>
    <row r="28" spans="2:13" x14ac:dyDescent="0.25">
      <c r="B28" s="6" t="s">
        <v>1</v>
      </c>
      <c r="C28" s="68">
        <f>Summary!E14</f>
        <v>0</v>
      </c>
      <c r="D28" s="10" t="e">
        <f>C28/$E$33</f>
        <v>#DIV/0!</v>
      </c>
      <c r="E28" s="7"/>
      <c r="F28" s="9"/>
      <c r="G28" s="6" t="s">
        <v>1</v>
      </c>
      <c r="H28" s="7">
        <f>C28</f>
        <v>0</v>
      </c>
      <c r="I28" s="10" t="e">
        <f>H28/$J$33</f>
        <v>#DIV/0!</v>
      </c>
      <c r="J28" s="7"/>
      <c r="K28" s="9"/>
      <c r="L28" s="6"/>
      <c r="M28" s="14"/>
    </row>
    <row r="29" spans="2:13" x14ac:dyDescent="0.25">
      <c r="B29" s="6" t="s">
        <v>61</v>
      </c>
      <c r="C29" s="11">
        <f>C7</f>
        <v>0</v>
      </c>
      <c r="D29" s="10" t="e">
        <f t="shared" ref="D29:D32" si="2">C29/$E$33</f>
        <v>#DIV/0!</v>
      </c>
      <c r="E29" s="7"/>
      <c r="F29" s="9"/>
      <c r="G29" s="6" t="s">
        <v>61</v>
      </c>
      <c r="H29" s="11" t="e">
        <f>C11</f>
        <v>#DIV/0!</v>
      </c>
      <c r="I29" s="10" t="e">
        <f>H29/$J$33</f>
        <v>#DIV/0!</v>
      </c>
      <c r="J29" s="7"/>
      <c r="K29" s="9"/>
      <c r="L29" s="15" t="e">
        <f>H29-C29</f>
        <v>#DIV/0!</v>
      </c>
      <c r="M29" s="17" t="e">
        <f>L29/C29</f>
        <v>#DIV/0!</v>
      </c>
    </row>
    <row r="30" spans="2:13" x14ac:dyDescent="0.25">
      <c r="B30" s="6" t="s">
        <v>2</v>
      </c>
      <c r="C30" s="68">
        <f>Summary!E20</f>
        <v>0</v>
      </c>
      <c r="D30" s="10" t="e">
        <f t="shared" si="2"/>
        <v>#DIV/0!</v>
      </c>
      <c r="E30" s="7"/>
      <c r="F30" s="9"/>
      <c r="G30" s="6" t="s">
        <v>2</v>
      </c>
      <c r="H30" s="7" t="e">
        <f>(C30/G7)*J7</f>
        <v>#DIV/0!</v>
      </c>
      <c r="I30" s="10" t="e">
        <f>H30/$J$33</f>
        <v>#DIV/0!</v>
      </c>
      <c r="J30" s="7"/>
      <c r="K30" s="9"/>
      <c r="L30" s="6"/>
      <c r="M30" s="14"/>
    </row>
    <row r="31" spans="2:13" x14ac:dyDescent="0.25">
      <c r="B31" s="6" t="s">
        <v>3</v>
      </c>
      <c r="C31" s="68">
        <f>Summary!E18</f>
        <v>0</v>
      </c>
      <c r="D31" s="10" t="e">
        <f t="shared" si="2"/>
        <v>#DIV/0!</v>
      </c>
      <c r="E31" s="7"/>
      <c r="F31" s="9"/>
      <c r="G31" s="6" t="s">
        <v>3</v>
      </c>
      <c r="H31" s="7">
        <f t="shared" ref="H31:H32" si="3">C31</f>
        <v>0</v>
      </c>
      <c r="I31" s="10" t="e">
        <f>H31/$J$33</f>
        <v>#DIV/0!</v>
      </c>
      <c r="J31" s="7"/>
      <c r="K31" s="9"/>
      <c r="L31" s="6"/>
      <c r="M31" s="14"/>
    </row>
    <row r="32" spans="2:13" x14ac:dyDescent="0.25">
      <c r="B32" s="6" t="s">
        <v>4</v>
      </c>
      <c r="C32" s="69">
        <f>Summary!E22</f>
        <v>0</v>
      </c>
      <c r="D32" s="4" t="e">
        <f t="shared" si="2"/>
        <v>#DIV/0!</v>
      </c>
      <c r="E32" s="7"/>
      <c r="F32" s="9"/>
      <c r="G32" s="6" t="s">
        <v>4</v>
      </c>
      <c r="H32" s="3">
        <f t="shared" si="3"/>
        <v>0</v>
      </c>
      <c r="I32" s="4" t="e">
        <f>H32/$J$33</f>
        <v>#DIV/0!</v>
      </c>
      <c r="J32" s="7"/>
      <c r="K32" s="9"/>
      <c r="L32" s="6"/>
      <c r="M32" s="14"/>
    </row>
    <row r="33" spans="2:13" x14ac:dyDescent="0.25">
      <c r="B33" s="6" t="s">
        <v>5</v>
      </c>
      <c r="C33" s="7"/>
      <c r="D33" s="23" t="e">
        <f>SUM(D28:D32)</f>
        <v>#DIV/0!</v>
      </c>
      <c r="E33" s="7">
        <f>SUM(C28:C32)</f>
        <v>0</v>
      </c>
      <c r="F33" s="10" t="e">
        <f>E33/E35</f>
        <v>#DIV/0!</v>
      </c>
      <c r="G33" s="6" t="s">
        <v>5</v>
      </c>
      <c r="H33" s="7"/>
      <c r="I33" s="23" t="e">
        <f>SUM(I28:I32)</f>
        <v>#DIV/0!</v>
      </c>
      <c r="J33" s="7" t="e">
        <f>SUM(H28:H32)</f>
        <v>#DIV/0!</v>
      </c>
      <c r="K33" s="9" t="e">
        <f>J33/$J$35</f>
        <v>#DIV/0!</v>
      </c>
      <c r="L33" s="32"/>
      <c r="M33" s="14"/>
    </row>
    <row r="34" spans="2:13" x14ac:dyDescent="0.25">
      <c r="B34" s="6" t="s">
        <v>43</v>
      </c>
      <c r="C34" s="7"/>
      <c r="D34" s="23"/>
      <c r="E34" s="75">
        <f>Summary!E26</f>
        <v>0</v>
      </c>
      <c r="F34" s="74" t="e">
        <f>E34/E35</f>
        <v>#DIV/0!</v>
      </c>
      <c r="G34" s="6" t="s">
        <v>43</v>
      </c>
      <c r="H34" s="7"/>
      <c r="I34" s="23"/>
      <c r="J34" s="76">
        <f>Summary!E26</f>
        <v>0</v>
      </c>
      <c r="K34" s="38" t="e">
        <f>J34/J35</f>
        <v>#DIV/0!</v>
      </c>
      <c r="L34" s="6"/>
      <c r="M34" s="14"/>
    </row>
    <row r="35" spans="2:13" x14ac:dyDescent="0.25">
      <c r="B35" s="6" t="s">
        <v>6</v>
      </c>
      <c r="C35" s="7"/>
      <c r="D35" s="8"/>
      <c r="E35" s="7">
        <f>SUM(E26:E34)</f>
        <v>0</v>
      </c>
      <c r="F35" s="9" t="e">
        <f>SUM(F26:F33)</f>
        <v>#DIV/0!</v>
      </c>
      <c r="G35" s="6" t="s">
        <v>6</v>
      </c>
      <c r="H35" s="7"/>
      <c r="I35" s="8"/>
      <c r="J35" s="7" t="e">
        <f>SUM(J26:J34)</f>
        <v>#DIV/0!</v>
      </c>
      <c r="K35" s="9" t="e">
        <f>SUM(K26:K33)</f>
        <v>#DIV/0!</v>
      </c>
      <c r="L35" s="15" t="e">
        <f>J35-E35</f>
        <v>#DIV/0!</v>
      </c>
      <c r="M35" s="17" t="e">
        <f>L35/E35</f>
        <v>#DIV/0!</v>
      </c>
    </row>
    <row r="36" spans="2:13" x14ac:dyDescent="0.25">
      <c r="B36" s="6"/>
      <c r="C36" s="7"/>
      <c r="D36" s="8"/>
      <c r="E36" s="7"/>
      <c r="F36" s="9"/>
      <c r="G36" s="6"/>
      <c r="H36" s="7"/>
      <c r="I36" s="8"/>
      <c r="J36" s="7"/>
      <c r="K36" s="9"/>
      <c r="L36" s="6"/>
      <c r="M36" s="14"/>
    </row>
    <row r="37" spans="2:13" x14ac:dyDescent="0.25">
      <c r="B37" s="6" t="s">
        <v>18</v>
      </c>
      <c r="C37" s="7"/>
      <c r="D37" s="8"/>
      <c r="E37" s="68">
        <f>Summary!E28</f>
        <v>0</v>
      </c>
      <c r="F37" s="9"/>
      <c r="G37" s="6" t="s">
        <v>18</v>
      </c>
      <c r="H37" s="7"/>
      <c r="I37" s="8"/>
      <c r="J37" s="7">
        <f>E37</f>
        <v>0</v>
      </c>
      <c r="K37" s="9"/>
      <c r="L37" s="6"/>
      <c r="M37" s="14"/>
    </row>
    <row r="38" spans="2:13" x14ac:dyDescent="0.25">
      <c r="B38" s="6" t="s">
        <v>19</v>
      </c>
      <c r="C38" s="7"/>
      <c r="D38" s="8"/>
      <c r="E38" s="69">
        <f>Summary!E30</f>
        <v>0</v>
      </c>
      <c r="F38" s="38"/>
      <c r="G38" s="6" t="s">
        <v>19</v>
      </c>
      <c r="H38" s="7"/>
      <c r="I38" s="8"/>
      <c r="J38" s="3">
        <f>E38</f>
        <v>0</v>
      </c>
      <c r="K38" s="9"/>
      <c r="L38" s="6"/>
      <c r="M38" s="14"/>
    </row>
    <row r="39" spans="2:13" x14ac:dyDescent="0.25">
      <c r="B39" s="6" t="s">
        <v>7</v>
      </c>
      <c r="C39" s="7"/>
      <c r="D39" s="8"/>
      <c r="E39" s="3">
        <f>SUM(E37:E38)</f>
        <v>0</v>
      </c>
      <c r="F39" s="38" t="e">
        <f>E39/E35</f>
        <v>#DIV/0!</v>
      </c>
      <c r="G39" s="6" t="s">
        <v>7</v>
      </c>
      <c r="H39" s="7"/>
      <c r="I39" s="8"/>
      <c r="J39" s="3">
        <f>SUM(J37:J38)</f>
        <v>0</v>
      </c>
      <c r="K39" s="38" t="e">
        <f>J39/$J$35</f>
        <v>#DIV/0!</v>
      </c>
      <c r="L39" s="12"/>
      <c r="M39" s="16"/>
    </row>
    <row r="40" spans="2:13" x14ac:dyDescent="0.25">
      <c r="B40" s="6"/>
      <c r="C40" s="7"/>
      <c r="D40" s="8"/>
      <c r="E40" s="7"/>
      <c r="F40" s="9"/>
      <c r="G40" s="6"/>
      <c r="H40" s="7"/>
      <c r="I40" s="8"/>
      <c r="J40" s="7"/>
      <c r="K40" s="9"/>
      <c r="L40" s="6"/>
      <c r="M40" s="14"/>
    </row>
    <row r="41" spans="2:13" x14ac:dyDescent="0.25">
      <c r="B41" s="18" t="s">
        <v>8</v>
      </c>
      <c r="C41" s="19"/>
      <c r="D41" s="20"/>
      <c r="E41" s="56">
        <f>E35-E39</f>
        <v>0</v>
      </c>
      <c r="F41" s="39" t="e">
        <f>E41/E35</f>
        <v>#DIV/0!</v>
      </c>
      <c r="G41" s="18" t="s">
        <v>8</v>
      </c>
      <c r="H41" s="3"/>
      <c r="I41" s="13"/>
      <c r="J41" s="54" t="e">
        <f>J35-J39</f>
        <v>#DIV/0!</v>
      </c>
      <c r="K41" s="25" t="e">
        <f>J41/$J$35</f>
        <v>#DIV/0!</v>
      </c>
      <c r="L41" s="55" t="e">
        <f>J41-E41</f>
        <v>#DIV/0!</v>
      </c>
      <c r="M41" s="26" t="e">
        <f>L41/E41</f>
        <v>#DIV/0!</v>
      </c>
    </row>
    <row r="42" spans="2:13" x14ac:dyDescent="0.25">
      <c r="F42" s="34"/>
      <c r="G42" s="35"/>
      <c r="H42" s="7"/>
      <c r="I42" s="7"/>
      <c r="J42" s="7"/>
      <c r="K42" s="7"/>
      <c r="L42" s="7"/>
      <c r="M42" s="7"/>
    </row>
    <row r="43" spans="2:13" x14ac:dyDescent="0.25">
      <c r="B43" s="170" t="s">
        <v>17</v>
      </c>
      <c r="C43" s="171"/>
      <c r="D43" s="171"/>
      <c r="E43" s="172"/>
    </row>
    <row r="44" spans="2:13" x14ac:dyDescent="0.25">
      <c r="B44" s="30" t="s">
        <v>20</v>
      </c>
      <c r="C44" s="31"/>
      <c r="D44" s="31"/>
      <c r="E44" s="33">
        <f>(E39-E38)/360</f>
        <v>0</v>
      </c>
    </row>
    <row r="45" spans="2:13" x14ac:dyDescent="0.25">
      <c r="B45" s="6" t="s">
        <v>52</v>
      </c>
      <c r="C45" s="32"/>
      <c r="D45" s="32"/>
      <c r="E45" s="80" t="e">
        <f>L35</f>
        <v>#DIV/0!</v>
      </c>
    </row>
    <row r="46" spans="2:13" x14ac:dyDescent="0.25">
      <c r="B46" s="36" t="s">
        <v>53</v>
      </c>
      <c r="C46" s="37"/>
      <c r="D46" s="37"/>
      <c r="E46" s="79" t="e">
        <f>E45/E44</f>
        <v>#DIV/0!</v>
      </c>
    </row>
    <row r="48" spans="2:13" x14ac:dyDescent="0.25">
      <c r="B48" s="170" t="s">
        <v>25</v>
      </c>
      <c r="C48" s="171"/>
      <c r="D48" s="171"/>
      <c r="E48" s="172"/>
    </row>
    <row r="49" spans="2:5" x14ac:dyDescent="0.25">
      <c r="B49" s="6"/>
      <c r="C49" s="22" t="s">
        <v>26</v>
      </c>
      <c r="D49" s="29" t="s">
        <v>27</v>
      </c>
      <c r="E49" s="14"/>
    </row>
    <row r="50" spans="2:5" x14ac:dyDescent="0.25">
      <c r="B50" s="6" t="s">
        <v>28</v>
      </c>
      <c r="C50" s="48">
        <f>E39</f>
        <v>0</v>
      </c>
      <c r="D50" s="48">
        <f>J39</f>
        <v>0</v>
      </c>
      <c r="E50" s="14"/>
    </row>
    <row r="51" spans="2:5" x14ac:dyDescent="0.25">
      <c r="B51" s="6" t="s">
        <v>29</v>
      </c>
      <c r="C51" s="49">
        <f>G8</f>
        <v>0</v>
      </c>
      <c r="D51" s="49">
        <f>G8</f>
        <v>0</v>
      </c>
      <c r="E51" s="14"/>
    </row>
    <row r="52" spans="2:5" x14ac:dyDescent="0.25">
      <c r="B52" s="6" t="s">
        <v>30</v>
      </c>
      <c r="C52" s="7" t="e">
        <f>C50/C51</f>
        <v>#DIV/0!</v>
      </c>
      <c r="D52" s="7" t="e">
        <f>D50/D51</f>
        <v>#DIV/0!</v>
      </c>
      <c r="E52" s="14"/>
    </row>
    <row r="53" spans="2:5" x14ac:dyDescent="0.25">
      <c r="B53" s="6"/>
      <c r="C53" s="32"/>
      <c r="D53" s="32"/>
      <c r="E53" s="14"/>
    </row>
    <row r="54" spans="2:5" x14ac:dyDescent="0.25">
      <c r="B54" s="6" t="s">
        <v>31</v>
      </c>
      <c r="C54" s="48">
        <f>E26</f>
        <v>0</v>
      </c>
      <c r="D54" s="48">
        <f>J26</f>
        <v>0</v>
      </c>
      <c r="E54" s="14"/>
    </row>
    <row r="55" spans="2:5" x14ac:dyDescent="0.25">
      <c r="B55" s="6" t="s">
        <v>32</v>
      </c>
      <c r="C55" s="50">
        <f>G7</f>
        <v>0</v>
      </c>
      <c r="D55" s="51">
        <f>G7-C10</f>
        <v>0</v>
      </c>
      <c r="E55" s="14"/>
    </row>
    <row r="56" spans="2:5" x14ac:dyDescent="0.25">
      <c r="B56" s="6" t="s">
        <v>33</v>
      </c>
      <c r="C56" s="7" t="e">
        <f>C54/C55</f>
        <v>#DIV/0!</v>
      </c>
      <c r="D56" s="7" t="e">
        <f>D54/D55</f>
        <v>#DIV/0!</v>
      </c>
      <c r="E56" s="14"/>
    </row>
    <row r="57" spans="2:5" x14ac:dyDescent="0.25">
      <c r="B57" s="6"/>
      <c r="C57" s="32"/>
      <c r="D57" s="32"/>
      <c r="E57" s="14"/>
    </row>
    <row r="58" spans="2:5" x14ac:dyDescent="0.25">
      <c r="B58" s="6" t="s">
        <v>50</v>
      </c>
      <c r="C58" s="52" t="e">
        <f>C56-C52</f>
        <v>#DIV/0!</v>
      </c>
      <c r="D58" s="52" t="e">
        <f>D56-D52</f>
        <v>#DIV/0!</v>
      </c>
      <c r="E58" s="14"/>
    </row>
    <row r="59" spans="2:5" x14ac:dyDescent="0.25">
      <c r="B59" s="18" t="s">
        <v>51</v>
      </c>
      <c r="C59" s="53" t="e">
        <f>C58*C55</f>
        <v>#DIV/0!</v>
      </c>
      <c r="D59" s="53" t="e">
        <f>D58*D55</f>
        <v>#DIV/0!</v>
      </c>
      <c r="E59" s="16"/>
    </row>
  </sheetData>
  <mergeCells count="46">
    <mergeCell ref="B1:C1"/>
    <mergeCell ref="B25:E25"/>
    <mergeCell ref="F1:H1"/>
    <mergeCell ref="B48:E48"/>
    <mergeCell ref="B8:C8"/>
    <mergeCell ref="H17:I17"/>
    <mergeCell ref="H18:I18"/>
    <mergeCell ref="H19:I19"/>
    <mergeCell ref="H20:I20"/>
    <mergeCell ref="H21:I21"/>
    <mergeCell ref="B43:E43"/>
    <mergeCell ref="B24:E24"/>
    <mergeCell ref="G25:J25"/>
    <mergeCell ref="D17:E17"/>
    <mergeCell ref="D18:E18"/>
    <mergeCell ref="D19:E19"/>
    <mergeCell ref="I1:K1"/>
    <mergeCell ref="D13:E13"/>
    <mergeCell ref="D14:E14"/>
    <mergeCell ref="D15:E15"/>
    <mergeCell ref="D16:E16"/>
    <mergeCell ref="F13:G13"/>
    <mergeCell ref="H13:I13"/>
    <mergeCell ref="J13:K13"/>
    <mergeCell ref="F14:G14"/>
    <mergeCell ref="F15:G15"/>
    <mergeCell ref="F16:G16"/>
    <mergeCell ref="H14:I14"/>
    <mergeCell ref="H15:I15"/>
    <mergeCell ref="H16:I16"/>
    <mergeCell ref="J14:K14"/>
    <mergeCell ref="J15:K15"/>
    <mergeCell ref="J21:K21"/>
    <mergeCell ref="B13:B21"/>
    <mergeCell ref="J16:K16"/>
    <mergeCell ref="J17:K17"/>
    <mergeCell ref="J18:K18"/>
    <mergeCell ref="J19:K19"/>
    <mergeCell ref="J20:K20"/>
    <mergeCell ref="D20:E20"/>
    <mergeCell ref="D21:E21"/>
    <mergeCell ref="F17:G17"/>
    <mergeCell ref="F18:G18"/>
    <mergeCell ref="F19:G19"/>
    <mergeCell ref="F20:G20"/>
    <mergeCell ref="F21:G21"/>
  </mergeCells>
  <pageMargins left="0.38" right="0.24" top="0.75" bottom="0.54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Patient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Skapinsky</dc:creator>
  <cp:lastModifiedBy>Jonathan Chapman</cp:lastModifiedBy>
  <cp:lastPrinted>2017-02-04T22:29:36Z</cp:lastPrinted>
  <dcterms:created xsi:type="dcterms:W3CDTF">2017-01-20T22:59:23Z</dcterms:created>
  <dcterms:modified xsi:type="dcterms:W3CDTF">2017-10-10T19:24:49Z</dcterms:modified>
</cp:coreProperties>
</file>